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64" activeTab="0"/>
  </bookViews>
  <sheets>
    <sheet name="01012014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<sst xmlns="http://schemas.openxmlformats.org/spreadsheetml/2006/main" count="50" uniqueCount="28">
  <si>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Abonnement eau</t>
  </si>
  <si>
    <t>MONTANT T.T.C d'un mètre cube</t>
  </si>
  <si>
    <t xml:space="preserve">Consommation </t>
  </si>
  <si>
    <t>Collecte et traitement des eaux usées</t>
  </si>
  <si>
    <t>Distribution de l'eau</t>
  </si>
  <si>
    <t>Organisme Publics</t>
  </si>
  <si>
    <t>Distribution de l' eau</t>
  </si>
  <si>
    <t>Modernisation des réseaux (Agence de l'Eau)</t>
  </si>
  <si>
    <t>Lutte contre la Pollution (Agence de l'Eau)</t>
  </si>
  <si>
    <t>HT</t>
  </si>
  <si>
    <t>TVA</t>
  </si>
  <si>
    <t>TTC</t>
  </si>
  <si>
    <t>EAU             TVA 5,50%</t>
  </si>
  <si>
    <t>ASST      TVA 10%</t>
  </si>
  <si>
    <t>PF à l'année</t>
  </si>
  <si>
    <t xml:space="preserve">MONTANT T.T.C. de la PRIME FIXE </t>
  </si>
  <si>
    <t>Tarifs BAGES</t>
  </si>
  <si>
    <t>Préservation des ressources</t>
  </si>
  <si>
    <t>COMMUNAUTE DE COMMUNES DES ALBERES DE LA COTE-VERMEILLE ET ILLIBERIS</t>
  </si>
  <si>
    <t>Les termes fixes des redevances EAU et ASSAINISSEMENT sont appliqués à chacun des logements de l'immeuble.</t>
  </si>
  <si>
    <t>Tranche 1 = 1 à 50 m3</t>
  </si>
  <si>
    <t>Tranche 2 = au-delà de 50 m3</t>
  </si>
  <si>
    <t>facturation annuelle (50% sur acompte et 50% sur solde)</t>
  </si>
  <si>
    <t>facuration annuelle = une relève par an (acompte 40% + facture de solde)</t>
  </si>
  <si>
    <t>Le volume annuel de la première tranche est égal au produit du nombre de logements desservis par le réseau d'eau public par 50 m3.</t>
  </si>
  <si>
    <t>Prix de référence 120m3/an : 3,66€</t>
  </si>
  <si>
    <r>
      <t>Pour les logements collectifs dotés d'un compteur général</t>
    </r>
    <r>
      <rPr>
        <sz val="10"/>
        <rFont val="Calibri"/>
        <family val="2"/>
      </rPr>
      <t xml:space="preserve">, une prime fixe de 31,42 </t>
    </r>
    <r>
      <rPr>
        <b/>
        <u val="single"/>
        <sz val="10"/>
        <rFont val="Calibri"/>
        <family val="2"/>
      </rPr>
      <t>par an</t>
    </r>
    <r>
      <rPr>
        <sz val="10"/>
        <rFont val="Calibri"/>
        <family val="2"/>
      </rPr>
      <t xml:space="preserve"> est appliquée à chacun des logements de l'immeuble.</t>
    </r>
  </si>
  <si>
    <t>Délibération n°DL2022-0233 du 14/12/2022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</si>
</sst>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0"/>
    <numFmt numFmtId="175" formatCode="0.00000"/>
    <numFmt numFmtId="176" formatCode="0.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34" borderId="15" xfId="0" applyNumberFormat="1" applyFont="1" applyFill="1" applyBorder="1" applyAlignment="1">
      <alignment/>
    </xf>
    <xf numFmtId="2" fontId="7" fillId="35" borderId="15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2" fontId="7" fillId="34" borderId="15" xfId="0" applyNumberFormat="1" applyFont="1" applyFill="1" applyBorder="1" applyAlignment="1">
      <alignment/>
    </xf>
    <xf numFmtId="2" fontId="7" fillId="35" borderId="15" xfId="0" applyNumberFormat="1" applyFont="1" applyFill="1" applyBorder="1" applyAlignment="1">
      <alignment/>
    </xf>
    <xf numFmtId="2" fontId="7" fillId="34" borderId="15" xfId="0" applyNumberFormat="1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/>
    </xf>
    <xf numFmtId="2" fontId="7" fillId="35" borderId="16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2" fontId="7" fillId="34" borderId="17" xfId="0" applyNumberFormat="1" applyFont="1" applyFill="1" applyBorder="1" applyAlignment="1">
      <alignment/>
    </xf>
    <xf numFmtId="2" fontId="7" fillId="35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2" fontId="7" fillId="35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0" xfId="0" applyNumberFormat="1" applyFont="1" applyAlignment="1">
      <alignment horizontal="right"/>
    </xf>
    <xf numFmtId="0" fontId="7" fillId="34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175" fontId="7" fillId="34" borderId="15" xfId="0" applyNumberFormat="1" applyFont="1" applyFill="1" applyBorder="1" applyAlignment="1">
      <alignment/>
    </xf>
    <xf numFmtId="175" fontId="7" fillId="35" borderId="15" xfId="0" applyNumberFormat="1" applyFont="1" applyFill="1" applyBorder="1" applyAlignment="1">
      <alignment/>
    </xf>
    <xf numFmtId="175" fontId="7" fillId="34" borderId="15" xfId="0" applyNumberFormat="1" applyFont="1" applyFill="1" applyBorder="1" applyAlignment="1">
      <alignment/>
    </xf>
    <xf numFmtId="175" fontId="7" fillId="35" borderId="15" xfId="0" applyNumberFormat="1" applyFont="1" applyFill="1" applyBorder="1" applyAlignment="1">
      <alignment/>
    </xf>
    <xf numFmtId="175" fontId="7" fillId="34" borderId="16" xfId="0" applyNumberFormat="1" applyFont="1" applyFill="1" applyBorder="1" applyAlignment="1">
      <alignment/>
    </xf>
    <xf numFmtId="175" fontId="7" fillId="35" borderId="16" xfId="0" applyNumberFormat="1" applyFont="1" applyFill="1" applyBorder="1" applyAlignment="1">
      <alignment/>
    </xf>
    <xf numFmtId="175" fontId="7" fillId="34" borderId="17" xfId="0" applyNumberFormat="1" applyFont="1" applyFill="1" applyBorder="1" applyAlignment="1">
      <alignment/>
    </xf>
    <xf numFmtId="175" fontId="7" fillId="35" borderId="17" xfId="0" applyNumberFormat="1" applyFont="1" applyFill="1" applyBorder="1" applyAlignment="1">
      <alignment/>
    </xf>
    <xf numFmtId="175" fontId="7" fillId="34" borderId="18" xfId="0" applyNumberFormat="1" applyFont="1" applyFill="1" applyBorder="1" applyAlignment="1">
      <alignment/>
    </xf>
    <xf numFmtId="175" fontId="7" fillId="35" borderId="18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7" fillId="0" borderId="20" xfId="0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11" fillId="0" borderId="0" xfId="0" applyFont="1" applyAlignment="1">
      <alignment/>
    </xf>
    <xf numFmtId="11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75" fontId="5" fillId="33" borderId="14" xfId="0" applyNumberFormat="1" applyFont="1" applyFill="1" applyBorder="1" applyAlignment="1">
      <alignment horizontal="center"/>
    </xf>
    <xf numFmtId="175" fontId="5" fillId="33" borderId="2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31">
      <selection activeCell="H29" sqref="H29"/>
    </sheetView>
  </sheetViews>
  <sheetFormatPr defaultColWidth="11.421875" defaultRowHeight="12.75"/>
  <cols>
    <col min="1" max="1" width="11.421875" style="3" customWidth="1"/>
    <col min="2" max="2" width="13.00390625" style="3" customWidth="1"/>
    <col min="3" max="3" width="14.7109375" style="3" customWidth="1"/>
    <col min="4" max="4" width="11.421875" style="3" customWidth="1"/>
    <col min="5" max="5" width="10.421875" style="3" customWidth="1"/>
    <col min="6" max="6" width="2.7109375" style="3" customWidth="1"/>
    <col min="7" max="7" width="12.140625" style="3" bestFit="1" customWidth="1"/>
    <col min="8" max="8" width="11.421875" style="2" customWidth="1"/>
    <col min="9" max="9" width="15.57421875" style="2" customWidth="1"/>
    <col min="10" max="10" width="11.00390625" style="0" customWidth="1"/>
    <col min="11" max="11" width="9.00390625" style="0" customWidth="1"/>
  </cols>
  <sheetData>
    <row r="1" ht="15.75" thickBot="1">
      <c r="G1" s="4">
        <v>44927</v>
      </c>
    </row>
    <row r="3" ht="15.75" thickBot="1"/>
    <row r="4" spans="1:11" ht="15" thickBot="1">
      <c r="A4" s="52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7" ht="15">
      <c r="A5" s="56"/>
      <c r="B5" s="56"/>
      <c r="C5" s="56"/>
      <c r="D5" s="56"/>
      <c r="E5" s="56"/>
      <c r="F5" s="56"/>
      <c r="G5" s="56"/>
    </row>
    <row r="6" spans="1:11" ht="15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.75" customHeight="1">
      <c r="A7" s="56">
        <v>2023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7" ht="15">
      <c r="A8" s="1"/>
      <c r="B8" s="1"/>
      <c r="C8" s="1"/>
      <c r="D8" s="1"/>
      <c r="E8" s="1"/>
      <c r="F8" s="1"/>
      <c r="G8" s="1"/>
    </row>
    <row r="9" ht="15">
      <c r="B9" s="5"/>
    </row>
    <row r="10" ht="15.75" thickBot="1">
      <c r="A10" s="47" t="s">
        <v>22</v>
      </c>
    </row>
    <row r="11" spans="1:5" ht="15">
      <c r="A11" s="6"/>
      <c r="B11" s="7"/>
      <c r="C11" s="7"/>
      <c r="D11" s="7"/>
      <c r="E11" s="8"/>
    </row>
    <row r="12" spans="1:5" ht="15">
      <c r="A12" s="65" t="s">
        <v>15</v>
      </c>
      <c r="B12" s="66"/>
      <c r="C12" s="66"/>
      <c r="D12" s="66"/>
      <c r="E12" s="67"/>
    </row>
    <row r="13" spans="1:6" ht="15.75" thickBot="1">
      <c r="A13" s="68"/>
      <c r="B13" s="69"/>
      <c r="C13" s="69"/>
      <c r="D13" s="69"/>
      <c r="E13" s="70"/>
      <c r="F13" s="9"/>
    </row>
    <row r="14" spans="1:5" ht="29.25" thickBot="1">
      <c r="A14" s="6"/>
      <c r="B14" s="7"/>
      <c r="C14" s="7"/>
      <c r="D14" s="10" t="s">
        <v>12</v>
      </c>
      <c r="E14" s="11" t="s">
        <v>13</v>
      </c>
    </row>
    <row r="15" spans="1:6" ht="15">
      <c r="A15" s="12" t="s">
        <v>6</v>
      </c>
      <c r="B15" s="13"/>
      <c r="C15" s="14"/>
      <c r="D15" s="15"/>
      <c r="E15" s="16"/>
      <c r="F15" s="17"/>
    </row>
    <row r="16" spans="1:5" ht="15">
      <c r="A16" s="18" t="s">
        <v>0</v>
      </c>
      <c r="B16" s="14"/>
      <c r="C16" s="14"/>
      <c r="D16" s="19">
        <v>38.18</v>
      </c>
      <c r="E16" s="20"/>
    </row>
    <row r="17" spans="1:5" ht="15">
      <c r="A17" s="12" t="s">
        <v>3</v>
      </c>
      <c r="B17" s="13"/>
      <c r="C17" s="13"/>
      <c r="D17" s="21"/>
      <c r="E17" s="22"/>
    </row>
    <row r="18" spans="1:5" ht="15">
      <c r="A18" s="18" t="s">
        <v>0</v>
      </c>
      <c r="B18" s="14"/>
      <c r="C18" s="13"/>
      <c r="D18" s="23"/>
      <c r="E18" s="24">
        <v>31.84</v>
      </c>
    </row>
    <row r="19" spans="1:5" ht="15">
      <c r="A19" s="18"/>
      <c r="B19" s="14"/>
      <c r="C19" s="25" t="s">
        <v>9</v>
      </c>
      <c r="D19" s="26">
        <f>SUM(D16:D18)</f>
        <v>38.18</v>
      </c>
      <c r="E19" s="27">
        <f>SUM(E18)</f>
        <v>31.84</v>
      </c>
    </row>
    <row r="20" spans="1:5" ht="15">
      <c r="A20" s="18"/>
      <c r="B20" s="14"/>
      <c r="C20" s="25" t="s">
        <v>10</v>
      </c>
      <c r="D20" s="23">
        <f>D19*5.5%</f>
        <v>2.0999</v>
      </c>
      <c r="E20" s="24">
        <f>E19*10%</f>
        <v>3.184</v>
      </c>
    </row>
    <row r="21" spans="1:5" ht="15.75" thickBot="1">
      <c r="A21" s="18"/>
      <c r="B21" s="14"/>
      <c r="C21" s="25" t="s">
        <v>11</v>
      </c>
      <c r="D21" s="28">
        <f>+D19+D20</f>
        <v>40.2799</v>
      </c>
      <c r="E21" s="29">
        <f>+E19+E20</f>
        <v>35.024</v>
      </c>
    </row>
    <row r="22" spans="1:5" ht="15.75" thickBot="1">
      <c r="A22" s="30"/>
      <c r="B22" s="31"/>
      <c r="C22" s="46" t="s">
        <v>14</v>
      </c>
      <c r="D22" s="71">
        <f>+D21+E21</f>
        <v>75.3039</v>
      </c>
      <c r="E22" s="72"/>
    </row>
    <row r="23" ht="15">
      <c r="E23" s="32"/>
    </row>
    <row r="24" spans="1:2" ht="15.75" thickBot="1">
      <c r="A24" s="47" t="s">
        <v>23</v>
      </c>
      <c r="B24" s="47"/>
    </row>
    <row r="25" spans="1:11" ht="14.25">
      <c r="A25" s="73" t="s">
        <v>1</v>
      </c>
      <c r="B25" s="74"/>
      <c r="C25" s="74"/>
      <c r="D25" s="74"/>
      <c r="E25" s="75"/>
      <c r="F25" s="9"/>
      <c r="G25" s="73" t="s">
        <v>1</v>
      </c>
      <c r="H25" s="74"/>
      <c r="I25" s="74"/>
      <c r="J25" s="74"/>
      <c r="K25" s="75"/>
    </row>
    <row r="26" spans="1:11" ht="15" thickBot="1">
      <c r="A26" s="57" t="s">
        <v>20</v>
      </c>
      <c r="B26" s="58"/>
      <c r="C26" s="58"/>
      <c r="D26" s="58"/>
      <c r="E26" s="59"/>
      <c r="G26" s="57" t="s">
        <v>21</v>
      </c>
      <c r="H26" s="58"/>
      <c r="I26" s="58"/>
      <c r="J26" s="58"/>
      <c r="K26" s="59"/>
    </row>
    <row r="27" spans="1:11" ht="29.25" thickBot="1">
      <c r="A27" s="6"/>
      <c r="B27" s="7"/>
      <c r="C27" s="7"/>
      <c r="D27" s="10" t="s">
        <v>12</v>
      </c>
      <c r="E27" s="11" t="s">
        <v>13</v>
      </c>
      <c r="F27" s="17"/>
      <c r="G27" s="6"/>
      <c r="H27" s="7"/>
      <c r="I27" s="7"/>
      <c r="J27" s="10" t="s">
        <v>12</v>
      </c>
      <c r="K27" s="11" t="s">
        <v>13</v>
      </c>
    </row>
    <row r="28" spans="1:11" ht="14.25">
      <c r="A28" s="12" t="s">
        <v>4</v>
      </c>
      <c r="B28" s="13"/>
      <c r="C28" s="14"/>
      <c r="D28" s="33"/>
      <c r="E28" s="34"/>
      <c r="G28" s="12" t="s">
        <v>4</v>
      </c>
      <c r="H28" s="13"/>
      <c r="I28" s="14"/>
      <c r="J28" s="33"/>
      <c r="K28" s="34"/>
    </row>
    <row r="29" spans="1:11" ht="14.25">
      <c r="A29" s="18" t="s">
        <v>2</v>
      </c>
      <c r="B29" s="14"/>
      <c r="C29" s="14"/>
      <c r="D29" s="35">
        <v>0.94</v>
      </c>
      <c r="E29" s="36"/>
      <c r="G29" s="18" t="s">
        <v>2</v>
      </c>
      <c r="H29" s="14"/>
      <c r="I29" s="14"/>
      <c r="J29" s="35">
        <v>1.14</v>
      </c>
      <c r="K29" s="36"/>
    </row>
    <row r="30" spans="1:11" ht="15">
      <c r="A30" s="48" t="s">
        <v>17</v>
      </c>
      <c r="B30" s="14"/>
      <c r="C30" s="14"/>
      <c r="D30" s="35">
        <v>0.06831</v>
      </c>
      <c r="E30" s="36"/>
      <c r="G30" s="48" t="s">
        <v>17</v>
      </c>
      <c r="H30" s="14"/>
      <c r="I30" s="14"/>
      <c r="J30" s="35">
        <v>0.06831</v>
      </c>
      <c r="K30" s="36"/>
    </row>
    <row r="31" spans="1:11" ht="14.25">
      <c r="A31" s="12" t="s">
        <v>3</v>
      </c>
      <c r="B31" s="13"/>
      <c r="C31" s="13"/>
      <c r="D31" s="37"/>
      <c r="E31" s="38"/>
      <c r="G31" s="12" t="s">
        <v>3</v>
      </c>
      <c r="H31" s="13"/>
      <c r="I31" s="13"/>
      <c r="J31" s="37"/>
      <c r="K31" s="38"/>
    </row>
    <row r="32" spans="1:11" ht="14.25">
      <c r="A32" s="18" t="s">
        <v>2</v>
      </c>
      <c r="B32" s="14"/>
      <c r="C32" s="14"/>
      <c r="D32" s="35"/>
      <c r="E32" s="36">
        <v>1.25</v>
      </c>
      <c r="G32" s="18" t="s">
        <v>2</v>
      </c>
      <c r="H32" s="14"/>
      <c r="I32" s="14"/>
      <c r="J32" s="35"/>
      <c r="K32" s="36">
        <v>1.25</v>
      </c>
    </row>
    <row r="33" spans="1:11" ht="14.25">
      <c r="A33" s="18" t="s">
        <v>7</v>
      </c>
      <c r="B33" s="14"/>
      <c r="C33" s="14"/>
      <c r="D33" s="35"/>
      <c r="E33" s="36">
        <v>0.16</v>
      </c>
      <c r="G33" s="18" t="s">
        <v>7</v>
      </c>
      <c r="H33" s="14"/>
      <c r="I33" s="14"/>
      <c r="J33" s="35"/>
      <c r="K33" s="36">
        <v>0.16</v>
      </c>
    </row>
    <row r="34" spans="1:11" ht="14.25">
      <c r="A34" s="12" t="s">
        <v>5</v>
      </c>
      <c r="B34" s="13"/>
      <c r="C34" s="14"/>
      <c r="D34" s="37"/>
      <c r="E34" s="38"/>
      <c r="G34" s="12" t="s">
        <v>5</v>
      </c>
      <c r="H34" s="13"/>
      <c r="I34" s="14"/>
      <c r="J34" s="37"/>
      <c r="K34" s="38"/>
    </row>
    <row r="35" spans="1:11" ht="14.25">
      <c r="A35" s="18" t="s">
        <v>8</v>
      </c>
      <c r="B35" s="14"/>
      <c r="C35" s="14"/>
      <c r="D35" s="39">
        <v>0.28</v>
      </c>
      <c r="E35" s="40"/>
      <c r="G35" s="18" t="s">
        <v>8</v>
      </c>
      <c r="H35" s="14"/>
      <c r="I35" s="14"/>
      <c r="J35" s="39">
        <v>0.28</v>
      </c>
      <c r="K35" s="40"/>
    </row>
    <row r="36" spans="1:11" ht="14.25">
      <c r="A36" s="18"/>
      <c r="B36" s="14"/>
      <c r="C36" s="25" t="s">
        <v>9</v>
      </c>
      <c r="D36" s="41">
        <f>SUM(D28:D35)</f>
        <v>1.28831</v>
      </c>
      <c r="E36" s="42">
        <f>SUM(E32:E35)</f>
        <v>1.41</v>
      </c>
      <c r="G36" s="18"/>
      <c r="H36" s="14"/>
      <c r="I36" s="25" t="s">
        <v>9</v>
      </c>
      <c r="J36" s="41">
        <f>SUM(J28:J35)</f>
        <v>1.48831</v>
      </c>
      <c r="K36" s="42">
        <f>SUM(K32:K35)</f>
        <v>1.41</v>
      </c>
    </row>
    <row r="37" spans="1:11" ht="14.25">
      <c r="A37" s="18"/>
      <c r="B37" s="14"/>
      <c r="C37" s="25" t="s">
        <v>10</v>
      </c>
      <c r="D37" s="39">
        <f>D36*5.5%</f>
        <v>0.07085705</v>
      </c>
      <c r="E37" s="40">
        <f>E36*10%</f>
        <v>0.141</v>
      </c>
      <c r="G37" s="18"/>
      <c r="H37" s="14"/>
      <c r="I37" s="25" t="s">
        <v>10</v>
      </c>
      <c r="J37" s="39">
        <f>J36*5.5%</f>
        <v>0.08185705</v>
      </c>
      <c r="K37" s="40">
        <f>K36*10%</f>
        <v>0.141</v>
      </c>
    </row>
    <row r="38" spans="1:11" ht="15" thickBot="1">
      <c r="A38" s="18"/>
      <c r="B38" s="14"/>
      <c r="C38" s="25" t="s">
        <v>11</v>
      </c>
      <c r="D38" s="43">
        <f>SUM(D36:D37)</f>
        <v>1.3591670500000002</v>
      </c>
      <c r="E38" s="44">
        <f>SUM(E36:E37)</f>
        <v>1.551</v>
      </c>
      <c r="G38" s="18"/>
      <c r="H38" s="14"/>
      <c r="I38" s="25" t="s">
        <v>11</v>
      </c>
      <c r="J38" s="43">
        <f>SUM(J36:J37)</f>
        <v>1.57016705</v>
      </c>
      <c r="K38" s="44">
        <f>SUM(K36:K37)</f>
        <v>1.551</v>
      </c>
    </row>
    <row r="39" spans="1:11" ht="15" thickBot="1">
      <c r="A39" s="18"/>
      <c r="B39" s="14"/>
      <c r="C39" s="14"/>
      <c r="D39" s="60">
        <f>+D38+E38</f>
        <v>2.91016705</v>
      </c>
      <c r="E39" s="61"/>
      <c r="G39" s="18"/>
      <c r="H39" s="14"/>
      <c r="I39" s="14"/>
      <c r="J39" s="60">
        <f>+J38+K38</f>
        <v>3.12116705</v>
      </c>
      <c r="K39" s="61"/>
    </row>
    <row r="40" spans="1:11" ht="15" thickBot="1">
      <c r="A40" s="62" t="s">
        <v>25</v>
      </c>
      <c r="B40" s="63"/>
      <c r="C40" s="63"/>
      <c r="D40" s="63"/>
      <c r="E40" s="63"/>
      <c r="F40" s="63"/>
      <c r="G40" s="63"/>
      <c r="H40" s="63"/>
      <c r="I40" s="63"/>
      <c r="J40" s="63"/>
      <c r="K40" s="64"/>
    </row>
    <row r="41" ht="15.75" thickBot="1">
      <c r="E41" s="45"/>
    </row>
    <row r="42" spans="1:6" ht="15">
      <c r="A42" s="76" t="s">
        <v>27</v>
      </c>
      <c r="B42" s="77"/>
      <c r="C42" s="77"/>
      <c r="D42" s="77"/>
      <c r="E42" s="77"/>
      <c r="F42" s="78"/>
    </row>
    <row r="43" spans="1:6" ht="15.75" thickBot="1">
      <c r="A43" s="79"/>
      <c r="B43" s="80"/>
      <c r="C43" s="80"/>
      <c r="D43" s="80"/>
      <c r="E43" s="80"/>
      <c r="F43" s="81"/>
    </row>
    <row r="45" spans="1:9" ht="15">
      <c r="A45" s="49" t="s">
        <v>26</v>
      </c>
      <c r="C45" s="2"/>
      <c r="D45" s="50"/>
      <c r="E45" s="2"/>
      <c r="F45" s="2"/>
      <c r="G45" s="51"/>
      <c r="H45"/>
      <c r="I45"/>
    </row>
    <row r="46" spans="1:9" ht="15">
      <c r="A46" s="51" t="s">
        <v>19</v>
      </c>
      <c r="C46" s="2"/>
      <c r="D46" s="50"/>
      <c r="E46" s="2"/>
      <c r="F46" s="2"/>
      <c r="G46" s="51"/>
      <c r="H46"/>
      <c r="I46"/>
    </row>
    <row r="47" spans="1:9" ht="15">
      <c r="A47" s="51" t="s">
        <v>24</v>
      </c>
      <c r="C47" s="2"/>
      <c r="D47" s="50"/>
      <c r="E47" s="2"/>
      <c r="F47" s="2"/>
      <c r="G47" s="51"/>
      <c r="H47"/>
      <c r="I47"/>
    </row>
  </sheetData>
  <sheetProtection/>
  <mergeCells count="15">
    <mergeCell ref="A25:E25"/>
    <mergeCell ref="A42:F43"/>
    <mergeCell ref="G25:K25"/>
    <mergeCell ref="G26:K26"/>
    <mergeCell ref="J39:K39"/>
    <mergeCell ref="A4:K4"/>
    <mergeCell ref="A6:K6"/>
    <mergeCell ref="A7:K7"/>
    <mergeCell ref="A26:E26"/>
    <mergeCell ref="D39:E39"/>
    <mergeCell ref="A40:K40"/>
    <mergeCell ref="A5:G5"/>
    <mergeCell ref="A12:E12"/>
    <mergeCell ref="A13:E13"/>
    <mergeCell ref="D22:E22"/>
  </mergeCells>
  <printOptions/>
  <pageMargins left="0.38" right="0.31" top="0.32" bottom="0.32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</dc:creator>
  <cp:keywords/>
  <dc:description/>
  <cp:lastModifiedBy>Virginie COLLARD</cp:lastModifiedBy>
  <cp:lastPrinted>2022-12-06T08:34:55Z</cp:lastPrinted>
  <dcterms:created xsi:type="dcterms:W3CDTF">1997-07-16T13:30:56Z</dcterms:created>
  <dcterms:modified xsi:type="dcterms:W3CDTF">2022-12-06T08:35:08Z</dcterms:modified>
  <cp:category/>
  <cp:version/>
  <cp:contentType/>
  <cp:contentStatus/>
</cp:coreProperties>
</file>